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65" activeTab="0"/>
  </bookViews>
  <sheets>
    <sheet name="Vhodni podatki" sheetId="1" r:id="rId1"/>
    <sheet name="GRAFIKONI" sheetId="2" r:id="rId2"/>
  </sheets>
  <definedNames/>
  <calcPr fullCalcOnLoad="1"/>
</workbook>
</file>

<file path=xl/sharedStrings.xml><?xml version="1.0" encoding="utf-8"?>
<sst xmlns="http://schemas.openxmlformats.org/spreadsheetml/2006/main" count="183" uniqueCount="32">
  <si>
    <t>MDDSZ</t>
  </si>
  <si>
    <t>MOP</t>
  </si>
  <si>
    <t>MNZ</t>
  </si>
  <si>
    <t>MZZ</t>
  </si>
  <si>
    <t>MO</t>
  </si>
  <si>
    <t>MINISTRSTVO</t>
  </si>
  <si>
    <t>poz.</t>
  </si>
  <si>
    <t>neg.</t>
  </si>
  <si>
    <t>skupaj</t>
  </si>
  <si>
    <t>% neg.</t>
  </si>
  <si>
    <t>MF</t>
  </si>
  <si>
    <t>MG</t>
  </si>
  <si>
    <t>MJU</t>
  </si>
  <si>
    <t>MKGP</t>
  </si>
  <si>
    <t>MK</t>
  </si>
  <si>
    <t>MP</t>
  </si>
  <si>
    <t>MZP</t>
  </si>
  <si>
    <t>MŠŠ</t>
  </si>
  <si>
    <t>MVZT</t>
  </si>
  <si>
    <t>SVLR</t>
  </si>
  <si>
    <t>OSTALO</t>
  </si>
  <si>
    <t>SKUPAJ</t>
  </si>
  <si>
    <t>ZAKONI</t>
  </si>
  <si>
    <t>UREDBE</t>
  </si>
  <si>
    <t>PRAVILNIKI</t>
  </si>
  <si>
    <t>SKUPAJ VSI DOKUMENTI</t>
  </si>
  <si>
    <t>% poz.</t>
  </si>
  <si>
    <t>SLSRP</t>
  </si>
  <si>
    <t>VSZS</t>
  </si>
  <si>
    <t>MZ</t>
  </si>
  <si>
    <t>SVZ</t>
  </si>
  <si>
    <t>SVREZ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</si>
</sst>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.75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3" fillId="0" borderId="8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Število pozitivnih in negativnih mnenj na zakone po posameznih ministrstvih (01.01.2010 - 30.06.2010)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3775"/>
          <c:w val="0.903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'Vhodni podatki'!$B$2</c:f>
              <c:strCache>
                <c:ptCount val="1"/>
                <c:pt idx="0">
                  <c:v>poz.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'Vhodni podatki'!$A$3:$A$21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podatki'!$B$3:$B$21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7">
                  <c:v>2</c:v>
                </c:pt>
                <c:pt idx="11">
                  <c:v>1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strRef>
              <c:f>'Vhodni podatki'!$C$2</c:f>
              <c:strCache>
                <c:ptCount val="1"/>
                <c:pt idx="0">
                  <c:v>neg.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'Vhodni podatki'!$A$3:$A$21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podatki'!$C$3:$C$21</c:f>
              <c:numCache>
                <c:ptCount val="19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3">
                  <c:v>2</c:v>
                </c:pt>
              </c:numCache>
            </c:numRef>
          </c:val>
        </c:ser>
        <c:ser>
          <c:idx val="2"/>
          <c:order val="2"/>
          <c:tx>
            <c:strRef>
              <c:f>'Vhodni podatki'!$D$2</c:f>
              <c:strCache>
                <c:ptCount val="1"/>
                <c:pt idx="0">
                  <c:v>skupaj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podatki'!$A$3:$A$21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podatki'!$D$3:$D$21</c:f>
              <c:numCache>
                <c:ptCount val="19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60498510"/>
        <c:axId val="9626327"/>
      </c:barChart>
      <c:catAx>
        <c:axId val="60498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Ministrstvo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26327"/>
        <c:crosses val="autoZero"/>
        <c:auto val="1"/>
        <c:lblOffset val="100"/>
        <c:noMultiLvlLbl val="0"/>
      </c:catAx>
      <c:valAx>
        <c:axId val="9626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Število zadev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985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3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Število pozitivnih oziroma negativnih mnenj na uredbe po posameznih ministrstvih (01.01.2010 - 30.06.2010)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'Vhodni podatki'!$G$2</c:f>
              <c:strCache>
                <c:ptCount val="1"/>
                <c:pt idx="0">
                  <c:v>poz.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'Vhodni podatki'!$F$3:$F$21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podatki'!$G$3:$G$21</c:f>
              <c:numCache>
                <c:ptCount val="19"/>
                <c:pt idx="1">
                  <c:v>3</c:v>
                </c:pt>
                <c:pt idx="2">
                  <c:v>2</c:v>
                </c:pt>
                <c:pt idx="4">
                  <c:v>7</c:v>
                </c:pt>
                <c:pt idx="7">
                  <c:v>1</c:v>
                </c:pt>
                <c:pt idx="8">
                  <c:v>7</c:v>
                </c:pt>
                <c:pt idx="10">
                  <c:v>2</c:v>
                </c:pt>
                <c:pt idx="13">
                  <c:v>12</c:v>
                </c:pt>
                <c:pt idx="15">
                  <c:v>2</c:v>
                </c:pt>
              </c:numCache>
            </c:numRef>
          </c:val>
        </c:ser>
        <c:ser>
          <c:idx val="1"/>
          <c:order val="1"/>
          <c:tx>
            <c:strRef>
              <c:f>'Vhodni podatki'!$H$2</c:f>
              <c:strCache>
                <c:ptCount val="1"/>
                <c:pt idx="0">
                  <c:v>neg.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podatki'!$F$3:$F$21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podatki'!$H$3:$H$21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1</c:v>
                </c:pt>
                <c:pt idx="8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'Vhodni podatki'!$I$2</c:f>
              <c:strCache>
                <c:ptCount val="1"/>
                <c:pt idx="0">
                  <c:v>skupaj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podatki'!$F$3:$F$21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podatki'!$I$3:$I$21</c:f>
              <c:numCache>
                <c:ptCount val="19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axId val="10728028"/>
        <c:axId val="42677357"/>
      </c:barChart>
      <c:catAx>
        <c:axId val="10728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Ministrstvo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7357"/>
        <c:crosses val="autoZero"/>
        <c:auto val="1"/>
        <c:lblOffset val="100"/>
        <c:noMultiLvlLbl val="0"/>
      </c:catAx>
      <c:valAx>
        <c:axId val="42677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Število uredb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280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Število pozitivnih oziroma negativnih mnenj na pravilnike po posameznih ministrstvih (01.01.2010 - 30.06.2010)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'Vhodni podatki'!$L$2</c:f>
              <c:strCache>
                <c:ptCount val="1"/>
                <c:pt idx="0">
                  <c:v>poz.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'Vhodni podatki'!$K$3:$K$21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podatki'!$L$3:$L$21</c:f>
              <c:numCache>
                <c:ptCount val="19"/>
                <c:pt idx="0">
                  <c:v>3</c:v>
                </c:pt>
                <c:pt idx="1">
                  <c:v>14</c:v>
                </c:pt>
                <c:pt idx="2">
                  <c:v>6</c:v>
                </c:pt>
                <c:pt idx="4">
                  <c:v>22</c:v>
                </c:pt>
                <c:pt idx="5">
                  <c:v>1</c:v>
                </c:pt>
                <c:pt idx="6">
                  <c:v>7</c:v>
                </c:pt>
                <c:pt idx="7">
                  <c:v>1</c:v>
                </c:pt>
                <c:pt idx="8">
                  <c:v>6</c:v>
                </c:pt>
                <c:pt idx="9">
                  <c:v>5</c:v>
                </c:pt>
                <c:pt idx="10">
                  <c:v>9</c:v>
                </c:pt>
                <c:pt idx="11">
                  <c:v>20</c:v>
                </c:pt>
                <c:pt idx="12">
                  <c:v>5</c:v>
                </c:pt>
                <c:pt idx="13">
                  <c:v>18</c:v>
                </c:pt>
              </c:numCache>
            </c:numRef>
          </c:val>
        </c:ser>
        <c:ser>
          <c:idx val="1"/>
          <c:order val="1"/>
          <c:tx>
            <c:strRef>
              <c:f>'Vhodni podatki'!$M$2</c:f>
              <c:strCache>
                <c:ptCount val="1"/>
                <c:pt idx="0">
                  <c:v>neg.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podatki'!$K$3:$K$21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podatki'!$M$3:$M$21</c:f>
              <c:numCache>
                <c:ptCount val="19"/>
                <c:pt idx="0">
                  <c:v>6</c:v>
                </c:pt>
                <c:pt idx="1">
                  <c:v>1</c:v>
                </c:pt>
                <c:pt idx="4">
                  <c:v>3</c:v>
                </c:pt>
                <c:pt idx="6">
                  <c:v>5</c:v>
                </c:pt>
                <c:pt idx="8">
                  <c:v>3</c:v>
                </c:pt>
                <c:pt idx="9">
                  <c:v>2</c:v>
                </c:pt>
                <c:pt idx="11">
                  <c:v>7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</c:ser>
        <c:ser>
          <c:idx val="2"/>
          <c:order val="2"/>
          <c:tx>
            <c:strRef>
              <c:f>'Vhodni podatki'!$N$2</c:f>
              <c:strCache>
                <c:ptCount val="1"/>
                <c:pt idx="0">
                  <c:v>skupaj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'Vhodni podatki'!$K$3:$K$21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podatki'!$N$3:$N$21</c:f>
              <c:numCache>
                <c:ptCount val="19"/>
                <c:pt idx="0">
                  <c:v>9</c:v>
                </c:pt>
                <c:pt idx="1">
                  <c:v>15</c:v>
                </c:pt>
                <c:pt idx="2">
                  <c:v>6</c:v>
                </c:pt>
                <c:pt idx="3">
                  <c:v>0</c:v>
                </c:pt>
                <c:pt idx="4">
                  <c:v>25</c:v>
                </c:pt>
                <c:pt idx="5">
                  <c:v>1</c:v>
                </c:pt>
                <c:pt idx="6">
                  <c:v>12</c:v>
                </c:pt>
                <c:pt idx="7">
                  <c:v>1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27</c:v>
                </c:pt>
                <c:pt idx="12">
                  <c:v>7</c:v>
                </c:pt>
                <c:pt idx="13">
                  <c:v>23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9683802"/>
        <c:axId val="55523891"/>
      </c:barChart>
      <c:catAx>
        <c:axId val="2968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Ministrstvo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23891"/>
        <c:crosses val="autoZero"/>
        <c:auto val="1"/>
        <c:lblOffset val="100"/>
        <c:noMultiLvlLbl val="0"/>
      </c:catAx>
      <c:valAx>
        <c:axId val="55523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Število pravilnikov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8380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Število pozitivnih oziroma negativnih mnenj na ostale zadeve po posameznih ministrstvih (01.01.2010 - 30.06.2010)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'Vhodni podatki'!$Q$2</c:f>
              <c:strCache>
                <c:ptCount val="1"/>
                <c:pt idx="0">
                  <c:v>poz.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podatki'!$P$3:$P$21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podatki'!$Q$3:$Q$21</c:f>
              <c:numCache>
                <c:ptCount val="19"/>
                <c:pt idx="1">
                  <c:v>2</c:v>
                </c:pt>
                <c:pt idx="2">
                  <c:v>2</c:v>
                </c:pt>
                <c:pt idx="4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1">
                  <c:v>1</c:v>
                </c:pt>
                <c:pt idx="13">
                  <c:v>5</c:v>
                </c:pt>
              </c:numCache>
            </c:numRef>
          </c:val>
        </c:ser>
        <c:ser>
          <c:idx val="1"/>
          <c:order val="1"/>
          <c:tx>
            <c:strRef>
              <c:f>'Vhodni podatki'!$R$2</c:f>
              <c:strCache>
                <c:ptCount val="1"/>
                <c:pt idx="0">
                  <c:v>neg.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podatki'!$P$3:$P$21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podatki'!$R$3:$R$21</c:f>
              <c:numCache>
                <c:ptCount val="19"/>
                <c:pt idx="2">
                  <c:v>3</c:v>
                </c:pt>
                <c:pt idx="7">
                  <c:v>1</c:v>
                </c:pt>
                <c:pt idx="10">
                  <c:v>2</c:v>
                </c:pt>
                <c:pt idx="15">
                  <c:v>1</c:v>
                </c:pt>
              </c:numCache>
            </c:numRef>
          </c:val>
        </c:ser>
        <c:ser>
          <c:idx val="2"/>
          <c:order val="2"/>
          <c:tx>
            <c:strRef>
              <c:f>'Vhodni podatki'!$S$2</c:f>
              <c:strCache>
                <c:ptCount val="1"/>
                <c:pt idx="0">
                  <c:v>skupaj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podatki'!$P$3:$P$21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podatki'!$S$3:$S$21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66688968"/>
        <c:axId val="54931881"/>
      </c:barChart>
      <c:catAx>
        <c:axId val="6668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Ministrstvo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31881"/>
        <c:crosses val="autoZero"/>
        <c:auto val="1"/>
        <c:lblOffset val="100"/>
        <c:noMultiLvlLbl val="0"/>
      </c:catAx>
      <c:valAx>
        <c:axId val="5493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Število ostalih zadev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8896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Število skupaj pozitivnih oziroma negativnih mnenj na vse dokumente (zakoni, uredbe, pravilniki, ostale zadeve) po ministrstvih (01.01.2010 - 30.06.2010)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'Vhodni podatki'!$V$2</c:f>
              <c:strCache>
                <c:ptCount val="1"/>
                <c:pt idx="0">
                  <c:v>poz.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podatki'!$U$3:$U$21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podatki'!$V$3:$V$21</c:f>
              <c:numCache>
                <c:ptCount val="19"/>
                <c:pt idx="0">
                  <c:v>4</c:v>
                </c:pt>
                <c:pt idx="1">
                  <c:v>21</c:v>
                </c:pt>
                <c:pt idx="2">
                  <c:v>11</c:v>
                </c:pt>
                <c:pt idx="3">
                  <c:v>0</c:v>
                </c:pt>
                <c:pt idx="4">
                  <c:v>30</c:v>
                </c:pt>
                <c:pt idx="5">
                  <c:v>1</c:v>
                </c:pt>
                <c:pt idx="6">
                  <c:v>7</c:v>
                </c:pt>
                <c:pt idx="7">
                  <c:v>5</c:v>
                </c:pt>
                <c:pt idx="8">
                  <c:v>17</c:v>
                </c:pt>
                <c:pt idx="9">
                  <c:v>8</c:v>
                </c:pt>
                <c:pt idx="10">
                  <c:v>11</c:v>
                </c:pt>
                <c:pt idx="11">
                  <c:v>22</c:v>
                </c:pt>
                <c:pt idx="12">
                  <c:v>5</c:v>
                </c:pt>
                <c:pt idx="13">
                  <c:v>37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'Vhodni podatki'!$W$2</c:f>
              <c:strCache>
                <c:ptCount val="1"/>
                <c:pt idx="0">
                  <c:v>neg.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podatki'!$U$3:$U$21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podatki'!$W$3:$W$21</c:f>
              <c:numCache>
                <c:ptCount val="19"/>
                <c:pt idx="0">
                  <c:v>12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3">
                  <c:v>7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'Vhodni podatki'!$X$2</c:f>
              <c:strCache>
                <c:ptCount val="1"/>
                <c:pt idx="0">
                  <c:v>skupaj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podatki'!$U$3:$U$21</c:f>
              <c:strCache>
                <c:ptCount val="19"/>
                <c:pt idx="0">
                  <c:v>MDDSZ</c:v>
                </c:pt>
                <c:pt idx="1">
                  <c:v>MF</c:v>
                </c:pt>
                <c:pt idx="2">
                  <c:v>MG</c:v>
                </c:pt>
                <c:pt idx="3">
                  <c:v>MJU</c:v>
                </c:pt>
                <c:pt idx="4">
                  <c:v>MKGP</c:v>
                </c:pt>
                <c:pt idx="5">
                  <c:v>MK</c:v>
                </c:pt>
                <c:pt idx="6">
                  <c:v>MNZ</c:v>
                </c:pt>
                <c:pt idx="7">
                  <c:v>MO</c:v>
                </c:pt>
                <c:pt idx="8">
                  <c:v>MOP</c:v>
                </c:pt>
                <c:pt idx="9">
                  <c:v>MP</c:v>
                </c:pt>
                <c:pt idx="10">
                  <c:v>MZP</c:v>
                </c:pt>
                <c:pt idx="11">
                  <c:v>MŠŠ</c:v>
                </c:pt>
                <c:pt idx="12">
                  <c:v>MVZT</c:v>
                </c:pt>
                <c:pt idx="13">
                  <c:v>MZ</c:v>
                </c:pt>
                <c:pt idx="14">
                  <c:v>MZZ</c:v>
                </c:pt>
                <c:pt idx="15">
                  <c:v>SVLR</c:v>
                </c:pt>
                <c:pt idx="16">
                  <c:v>SLSRP</c:v>
                </c:pt>
                <c:pt idx="17">
                  <c:v>SVREZ</c:v>
                </c:pt>
                <c:pt idx="18">
                  <c:v>SVZ</c:v>
                </c:pt>
              </c:strCache>
            </c:strRef>
          </c:cat>
          <c:val>
            <c:numRef>
              <c:f>'Vhodni podatki'!$X$3:$X$21</c:f>
              <c:numCache>
                <c:ptCount val="19"/>
                <c:pt idx="0">
                  <c:v>16</c:v>
                </c:pt>
                <c:pt idx="1">
                  <c:v>26</c:v>
                </c:pt>
                <c:pt idx="2">
                  <c:v>17</c:v>
                </c:pt>
                <c:pt idx="3">
                  <c:v>0</c:v>
                </c:pt>
                <c:pt idx="4">
                  <c:v>35</c:v>
                </c:pt>
                <c:pt idx="5">
                  <c:v>3</c:v>
                </c:pt>
                <c:pt idx="6">
                  <c:v>13</c:v>
                </c:pt>
                <c:pt idx="7">
                  <c:v>6</c:v>
                </c:pt>
                <c:pt idx="8">
                  <c:v>22</c:v>
                </c:pt>
                <c:pt idx="9">
                  <c:v>14</c:v>
                </c:pt>
                <c:pt idx="10">
                  <c:v>16</c:v>
                </c:pt>
                <c:pt idx="11">
                  <c:v>30</c:v>
                </c:pt>
                <c:pt idx="12">
                  <c:v>7</c:v>
                </c:pt>
                <c:pt idx="13">
                  <c:v>44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axId val="49520678"/>
        <c:axId val="26813519"/>
      </c:barChart>
      <c:catAx>
        <c:axId val="4952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Ministrstvo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13519"/>
        <c:crosses val="autoZero"/>
        <c:auto val="1"/>
        <c:lblOffset val="100"/>
        <c:noMultiLvlLbl val="0"/>
      </c:catAx>
      <c:valAx>
        <c:axId val="2681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Število vseh dokumentov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2067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Število pozitivnih oziroma negativnih mnenj (01.01.2010 - 30.06.2010)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'Vhodni podatki'!$B$25</c:f>
              <c:strCache>
                <c:ptCount val="1"/>
                <c:pt idx="0">
                  <c:v>poz.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podatki'!$A$26:$A$30</c:f>
              <c:strCache>
                <c:ptCount val="5"/>
                <c:pt idx="0">
                  <c:v>ZAKONI</c:v>
                </c:pt>
                <c:pt idx="1">
                  <c:v>UREDBE</c:v>
                </c:pt>
                <c:pt idx="2">
                  <c:v>PRAVILNIKI</c:v>
                </c:pt>
                <c:pt idx="3">
                  <c:v>OSTALO</c:v>
                </c:pt>
                <c:pt idx="4">
                  <c:v>SKUPAJ VSI DOKUMENTI</c:v>
                </c:pt>
              </c:strCache>
            </c:strRef>
          </c:cat>
          <c:val>
            <c:numRef>
              <c:f>'Vhodni podatki'!$B$26:$B$30</c:f>
              <c:numCache>
                <c:ptCount val="5"/>
                <c:pt idx="0">
                  <c:v>9</c:v>
                </c:pt>
                <c:pt idx="1">
                  <c:v>36</c:v>
                </c:pt>
                <c:pt idx="2">
                  <c:v>117</c:v>
                </c:pt>
                <c:pt idx="3">
                  <c:v>19</c:v>
                </c:pt>
                <c:pt idx="4">
                  <c:v>181</c:v>
                </c:pt>
              </c:numCache>
            </c:numRef>
          </c:val>
        </c:ser>
        <c:ser>
          <c:idx val="1"/>
          <c:order val="1"/>
          <c:tx>
            <c:strRef>
              <c:f>'Vhodni podatki'!$C$25</c:f>
              <c:strCache>
                <c:ptCount val="1"/>
                <c:pt idx="0">
                  <c:v>neg.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podatki'!$A$26:$A$30</c:f>
              <c:strCache>
                <c:ptCount val="5"/>
                <c:pt idx="0">
                  <c:v>ZAKONI</c:v>
                </c:pt>
                <c:pt idx="1">
                  <c:v>UREDBE</c:v>
                </c:pt>
                <c:pt idx="2">
                  <c:v>PRAVILNIKI</c:v>
                </c:pt>
                <c:pt idx="3">
                  <c:v>OSTALO</c:v>
                </c:pt>
                <c:pt idx="4">
                  <c:v>SKUPAJ VSI DOKUMENTI</c:v>
                </c:pt>
              </c:strCache>
            </c:strRef>
          </c:cat>
          <c:val>
            <c:numRef>
              <c:f>'Vhodni podatki'!$C$26:$C$30</c:f>
              <c:numCache>
                <c:ptCount val="5"/>
                <c:pt idx="0">
                  <c:v>23</c:v>
                </c:pt>
                <c:pt idx="1">
                  <c:v>8</c:v>
                </c:pt>
                <c:pt idx="2">
                  <c:v>34</c:v>
                </c:pt>
                <c:pt idx="3">
                  <c:v>7</c:v>
                </c:pt>
                <c:pt idx="4">
                  <c:v>72</c:v>
                </c:pt>
              </c:numCache>
            </c:numRef>
          </c:val>
        </c:ser>
        <c:ser>
          <c:idx val="2"/>
          <c:order val="2"/>
          <c:tx>
            <c:strRef>
              <c:f>'Vhodni podatki'!$D$25</c:f>
              <c:strCache>
                <c:ptCount val="1"/>
                <c:pt idx="0">
                  <c:v>skupaj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podatki'!$A$26:$A$30</c:f>
              <c:strCache>
                <c:ptCount val="5"/>
                <c:pt idx="0">
                  <c:v>ZAKONI</c:v>
                </c:pt>
                <c:pt idx="1">
                  <c:v>UREDBE</c:v>
                </c:pt>
                <c:pt idx="2">
                  <c:v>PRAVILNIKI</c:v>
                </c:pt>
                <c:pt idx="3">
                  <c:v>OSTALO</c:v>
                </c:pt>
                <c:pt idx="4">
                  <c:v>SKUPAJ VSI DOKUMENTI</c:v>
                </c:pt>
              </c:strCache>
            </c:strRef>
          </c:cat>
          <c:val>
            <c:numRef>
              <c:f>'Vhodni podatki'!$D$26:$D$30</c:f>
              <c:numCache>
                <c:ptCount val="5"/>
                <c:pt idx="0">
                  <c:v>32</c:v>
                </c:pt>
                <c:pt idx="1">
                  <c:v>44</c:v>
                </c:pt>
                <c:pt idx="2">
                  <c:v>151</c:v>
                </c:pt>
                <c:pt idx="3">
                  <c:v>26</c:v>
                </c:pt>
                <c:pt idx="4">
                  <c:v>253</c:v>
                </c:pt>
              </c:numCache>
            </c:numRef>
          </c:val>
        </c:ser>
        <c:axId val="39394548"/>
        <c:axId val="1591205"/>
      </c:barChart>
      <c:catAx>
        <c:axId val="393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1205"/>
        <c:crosses val="autoZero"/>
        <c:auto val="1"/>
        <c:lblOffset val="100"/>
        <c:noMultiLvlLbl val="0"/>
      </c:catAx>
      <c:valAx>
        <c:axId val="159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Število zadev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945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Odstotek negativnih mnenj (01.01.2010 - 30.06.2010)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'Vhodni podatki'!$B$33</c:f>
              <c:strCache>
                <c:ptCount val="1"/>
                <c:pt idx="0">
                  <c:v>% neg.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'Vhodni podatki'!$A$34:$A$38</c:f>
              <c:strCache>
                <c:ptCount val="5"/>
                <c:pt idx="0">
                  <c:v>ZAKONI</c:v>
                </c:pt>
                <c:pt idx="1">
                  <c:v>UREDBE</c:v>
                </c:pt>
                <c:pt idx="2">
                  <c:v>PRAVILNIKI</c:v>
                </c:pt>
                <c:pt idx="3">
                  <c:v>OSTALO</c:v>
                </c:pt>
                <c:pt idx="4">
                  <c:v>SKUPAJ VSI DOKUMENTI</c:v>
                </c:pt>
              </c:strCache>
            </c:strRef>
          </c:cat>
          <c:val>
            <c:numRef>
              <c:f>'Vhodni podatki'!$B$34:$B$38</c:f>
              <c:numCache>
                <c:ptCount val="5"/>
                <c:pt idx="0">
                  <c:v>71.875</c:v>
                </c:pt>
                <c:pt idx="1">
                  <c:v>18.181818181818183</c:v>
                </c:pt>
                <c:pt idx="2">
                  <c:v>22.516556291390728</c:v>
                </c:pt>
                <c:pt idx="3">
                  <c:v>26.923076923076923</c:v>
                </c:pt>
                <c:pt idx="4">
                  <c:v>28.458498023715414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Odstotek negativnih mnenj (01.01.2010 - 30.06.2010)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'Vhodni podatki'!$A$34</c:f>
              <c:strCache>
                <c:ptCount val="1"/>
                <c:pt idx="0">
                  <c:v>ZAKONI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podatki'!$B$33</c:f>
              <c:strCache>
                <c:ptCount val="1"/>
                <c:pt idx="0">
                  <c:v>% neg.</c:v>
                </c:pt>
              </c:strCache>
            </c:strRef>
          </c:cat>
          <c:val>
            <c:numRef>
              <c:f>'Vhodni podatki'!$B$34</c:f>
              <c:numCache>
                <c:ptCount val="1"/>
                <c:pt idx="0">
                  <c:v>71.875</c:v>
                </c:pt>
              </c:numCache>
            </c:numRef>
          </c:val>
        </c:ser>
        <c:ser>
          <c:idx val="1"/>
          <c:order val="1"/>
          <c:tx>
            <c:strRef>
              <c:f>'Vhodni podatki'!$A$35</c:f>
              <c:strCache>
                <c:ptCount val="1"/>
                <c:pt idx="0">
                  <c:v>UREDBE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podatki'!$B$33</c:f>
              <c:strCache>
                <c:ptCount val="1"/>
                <c:pt idx="0">
                  <c:v>% neg.</c:v>
                </c:pt>
              </c:strCache>
            </c:strRef>
          </c:cat>
          <c:val>
            <c:numRef>
              <c:f>'Vhodni podatki'!$B$35</c:f>
              <c:numCache>
                <c:ptCount val="1"/>
                <c:pt idx="0">
                  <c:v>18.181818181818183</c:v>
                </c:pt>
              </c:numCache>
            </c:numRef>
          </c:val>
        </c:ser>
        <c:ser>
          <c:idx val="2"/>
          <c:order val="2"/>
          <c:tx>
            <c:strRef>
              <c:f>'Vhodni podatki'!$A$36</c:f>
              <c:strCache>
                <c:ptCount val="1"/>
                <c:pt idx="0">
                  <c:v>PRAVILNIKI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podatki'!$B$33</c:f>
              <c:strCache>
                <c:ptCount val="1"/>
                <c:pt idx="0">
                  <c:v>% neg.</c:v>
                </c:pt>
              </c:strCache>
            </c:strRef>
          </c:cat>
          <c:val>
            <c:numRef>
              <c:f>'Vhodni podatki'!$B$36</c:f>
              <c:numCache>
                <c:ptCount val="1"/>
                <c:pt idx="0">
                  <c:v>22.516556291390728</c:v>
                </c:pt>
              </c:numCache>
            </c:numRef>
          </c:val>
        </c:ser>
        <c:ser>
          <c:idx val="3"/>
          <c:order val="3"/>
          <c:tx>
            <c:strRef>
              <c:f>'Vhodni podatki'!$A$37</c:f>
              <c:strCache>
                <c:ptCount val="1"/>
                <c:pt idx="0">
                  <c:v>OSTALO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podatki'!$B$33</c:f>
              <c:strCache>
                <c:ptCount val="1"/>
                <c:pt idx="0">
                  <c:v>% neg.</c:v>
                </c:pt>
              </c:strCache>
            </c:strRef>
          </c:cat>
          <c:val>
            <c:numRef>
              <c:f>'Vhodni podatki'!$B$37</c:f>
              <c:numCache>
                <c:ptCount val="1"/>
                <c:pt idx="0">
                  <c:v>26.923076923076923</c:v>
                </c:pt>
              </c:numCache>
            </c:numRef>
          </c:val>
        </c:ser>
        <c:ser>
          <c:idx val="4"/>
          <c:order val="4"/>
          <c:tx>
            <c:strRef>
              <c:f>'Vhodni podatki'!$A$38</c:f>
              <c:strCache>
                <c:ptCount val="1"/>
                <c:pt idx="0">
                  <c:v>SKUPAJ VSI DOKUMENTI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podatki'!$B$33</c:f>
              <c:strCache>
                <c:ptCount val="1"/>
                <c:pt idx="0">
                  <c:v>% neg.</c:v>
                </c:pt>
              </c:strCache>
            </c:strRef>
          </c:cat>
          <c:val>
            <c:numRef>
              <c:f>'Vhodni podatki'!$B$38</c:f>
              <c:numCache>
                <c:ptCount val="1"/>
                <c:pt idx="0">
                  <c:v>28.458498023715414</c:v>
                </c:pt>
              </c:numCache>
            </c:numRef>
          </c:val>
        </c:ser>
        <c:axId val="46144946"/>
        <c:axId val="63135019"/>
      </c:barChart>
      <c:catAx>
        <c:axId val="461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35019"/>
        <c:crosses val="autoZero"/>
        <c:auto val="1"/>
        <c:lblOffset val="100"/>
        <c:noMultiLvlLbl val="0"/>
      </c:catAx>
      <c:valAx>
        <c:axId val="63135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494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Odstotek pozitivnih mnenj (01.01.2010 - 30.06.2010)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'Vhodni podatki'!$A$42</c:f>
              <c:strCache>
                <c:ptCount val="1"/>
                <c:pt idx="0">
                  <c:v>ZAKONI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podatki'!$B$41</c:f>
              <c:strCache>
                <c:ptCount val="1"/>
                <c:pt idx="0">
                  <c:v>% poz.</c:v>
                </c:pt>
              </c:strCache>
            </c:strRef>
          </c:cat>
          <c:val>
            <c:numRef>
              <c:f>'Vhodni podatki'!$B$42</c:f>
              <c:numCache>
                <c:ptCount val="1"/>
                <c:pt idx="0">
                  <c:v>28.125</c:v>
                </c:pt>
              </c:numCache>
            </c:numRef>
          </c:val>
        </c:ser>
        <c:ser>
          <c:idx val="1"/>
          <c:order val="1"/>
          <c:tx>
            <c:strRef>
              <c:f>'Vhodni podatki'!$A$43</c:f>
              <c:strCache>
                <c:ptCount val="1"/>
                <c:pt idx="0">
                  <c:v>PRAVILNIKI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podatki'!$B$41</c:f>
              <c:strCache>
                <c:ptCount val="1"/>
                <c:pt idx="0">
                  <c:v>% poz.</c:v>
                </c:pt>
              </c:strCache>
            </c:strRef>
          </c:cat>
          <c:val>
            <c:numRef>
              <c:f>'Vhodni podatki'!$B$43</c:f>
              <c:numCache>
                <c:ptCount val="1"/>
                <c:pt idx="0">
                  <c:v>81.81818181818181</c:v>
                </c:pt>
              </c:numCache>
            </c:numRef>
          </c:val>
        </c:ser>
        <c:ser>
          <c:idx val="2"/>
          <c:order val="2"/>
          <c:tx>
            <c:strRef>
              <c:f>'Vhodni podatki'!$A$44</c:f>
              <c:strCache>
                <c:ptCount val="1"/>
                <c:pt idx="0">
                  <c:v>UREDBE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podatki'!$B$41</c:f>
              <c:strCache>
                <c:ptCount val="1"/>
                <c:pt idx="0">
                  <c:v>% poz.</c:v>
                </c:pt>
              </c:strCache>
            </c:strRef>
          </c:cat>
          <c:val>
            <c:numRef>
              <c:f>'Vhodni podatki'!$B$44</c:f>
              <c:numCache>
                <c:ptCount val="1"/>
                <c:pt idx="0">
                  <c:v>77.48344370860927</c:v>
                </c:pt>
              </c:numCache>
            </c:numRef>
          </c:val>
        </c:ser>
        <c:ser>
          <c:idx val="3"/>
          <c:order val="3"/>
          <c:tx>
            <c:strRef>
              <c:f>'Vhodni podatki'!$A$45</c:f>
              <c:strCache>
                <c:ptCount val="1"/>
                <c:pt idx="0">
                  <c:v>OSTALO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podatki'!$B$41</c:f>
              <c:strCache>
                <c:ptCount val="1"/>
                <c:pt idx="0">
                  <c:v>% poz.</c:v>
                </c:pt>
              </c:strCache>
            </c:strRef>
          </c:cat>
          <c:val>
            <c:numRef>
              <c:f>'Vhodni podatki'!$B$45</c:f>
              <c:numCache>
                <c:ptCount val="1"/>
                <c:pt idx="0">
                  <c:v>73.07692307692308</c:v>
                </c:pt>
              </c:numCache>
            </c:numRef>
          </c:val>
        </c:ser>
        <c:ser>
          <c:idx val="4"/>
          <c:order val="4"/>
          <c:tx>
            <c:strRef>
              <c:f>'Vhodni podatki'!$A$46</c:f>
              <c:strCache>
                <c:ptCount val="1"/>
                <c:pt idx="0">
                  <c:v>SKUPAJ VSI DOKUMENTI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'Vhodni podatki'!$B$41</c:f>
              <c:strCache>
                <c:ptCount val="1"/>
                <c:pt idx="0">
                  <c:v>% poz.</c:v>
                </c:pt>
              </c:strCache>
            </c:strRef>
          </c:cat>
          <c:val>
            <c:numRef>
              <c:f>'Vhodni podatki'!$B$46</c:f>
              <c:numCache>
                <c:ptCount val="1"/>
                <c:pt idx="0">
                  <c:v>71.5415019762846</c:v>
                </c:pt>
              </c:numCache>
            </c:numRef>
          </c:val>
        </c:ser>
        <c:axId val="18976224"/>
        <c:axId val="13439585"/>
      </c:barChart>
      <c:catAx>
        <c:axId val="1897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Odstotek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39585"/>
        <c:crosses val="autoZero"/>
        <c:auto val="1"/>
        <c:lblOffset val="100"/>
        <c:noMultiLvlLbl val="0"/>
      </c:catAx>
      <c:valAx>
        <c:axId val="13439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Število zadev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622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85725</xdr:rowOff>
    </xdr:from>
    <xdr:to>
      <xdr:col>21</xdr:col>
      <xdr:colOff>95250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71475" y="85725"/>
        <a:ext cx="125253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34</xdr:row>
      <xdr:rowOff>142875</xdr:rowOff>
    </xdr:from>
    <xdr:to>
      <xdr:col>21</xdr:col>
      <xdr:colOff>571500</xdr:colOff>
      <xdr:row>66</xdr:row>
      <xdr:rowOff>19050</xdr:rowOff>
    </xdr:to>
    <xdr:graphicFrame>
      <xdr:nvGraphicFramePr>
        <xdr:cNvPr id="2" name="Chart 2"/>
        <xdr:cNvGraphicFramePr/>
      </xdr:nvGraphicFramePr>
      <xdr:xfrm>
        <a:off x="638175" y="5648325"/>
        <a:ext cx="12734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68</xdr:row>
      <xdr:rowOff>28575</xdr:rowOff>
    </xdr:from>
    <xdr:to>
      <xdr:col>20</xdr:col>
      <xdr:colOff>600075</xdr:colOff>
      <xdr:row>92</xdr:row>
      <xdr:rowOff>38100</xdr:rowOff>
    </xdr:to>
    <xdr:graphicFrame>
      <xdr:nvGraphicFramePr>
        <xdr:cNvPr id="3" name="Chart 3"/>
        <xdr:cNvGraphicFramePr/>
      </xdr:nvGraphicFramePr>
      <xdr:xfrm>
        <a:off x="390525" y="11039475"/>
        <a:ext cx="124015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238125</xdr:colOff>
      <xdr:row>94</xdr:row>
      <xdr:rowOff>0</xdr:rowOff>
    </xdr:from>
    <xdr:to>
      <xdr:col>19</xdr:col>
      <xdr:colOff>200025</xdr:colOff>
      <xdr:row>118</xdr:row>
      <xdr:rowOff>9525</xdr:rowOff>
    </xdr:to>
    <xdr:graphicFrame>
      <xdr:nvGraphicFramePr>
        <xdr:cNvPr id="4" name="Chart 4"/>
        <xdr:cNvGraphicFramePr/>
      </xdr:nvGraphicFramePr>
      <xdr:xfrm>
        <a:off x="847725" y="15220950"/>
        <a:ext cx="10934700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180975</xdr:colOff>
      <xdr:row>120</xdr:row>
      <xdr:rowOff>0</xdr:rowOff>
    </xdr:from>
    <xdr:to>
      <xdr:col>19</xdr:col>
      <xdr:colOff>419100</xdr:colOff>
      <xdr:row>144</xdr:row>
      <xdr:rowOff>9525</xdr:rowOff>
    </xdr:to>
    <xdr:graphicFrame>
      <xdr:nvGraphicFramePr>
        <xdr:cNvPr id="5" name="Chart 5"/>
        <xdr:cNvGraphicFramePr/>
      </xdr:nvGraphicFramePr>
      <xdr:xfrm>
        <a:off x="790575" y="19431000"/>
        <a:ext cx="112109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238125</xdr:colOff>
      <xdr:row>148</xdr:row>
      <xdr:rowOff>142875</xdr:rowOff>
    </xdr:from>
    <xdr:to>
      <xdr:col>15</xdr:col>
      <xdr:colOff>419100</xdr:colOff>
      <xdr:row>177</xdr:row>
      <xdr:rowOff>47625</xdr:rowOff>
    </xdr:to>
    <xdr:graphicFrame>
      <xdr:nvGraphicFramePr>
        <xdr:cNvPr id="6" name="Chart 6"/>
        <xdr:cNvGraphicFramePr/>
      </xdr:nvGraphicFramePr>
      <xdr:xfrm>
        <a:off x="847725" y="24107775"/>
        <a:ext cx="8715375" cy="4600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238125</xdr:colOff>
      <xdr:row>180</xdr:row>
      <xdr:rowOff>142875</xdr:rowOff>
    </xdr:from>
    <xdr:to>
      <xdr:col>14</xdr:col>
      <xdr:colOff>104775</xdr:colOff>
      <xdr:row>204</xdr:row>
      <xdr:rowOff>152400</xdr:rowOff>
    </xdr:to>
    <xdr:graphicFrame>
      <xdr:nvGraphicFramePr>
        <xdr:cNvPr id="7" name="Chart 7"/>
        <xdr:cNvGraphicFramePr/>
      </xdr:nvGraphicFramePr>
      <xdr:xfrm>
        <a:off x="847725" y="29289375"/>
        <a:ext cx="7791450" cy="389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238125</xdr:colOff>
      <xdr:row>207</xdr:row>
      <xdr:rowOff>142875</xdr:rowOff>
    </xdr:from>
    <xdr:to>
      <xdr:col>14</xdr:col>
      <xdr:colOff>104775</xdr:colOff>
      <xdr:row>237</xdr:row>
      <xdr:rowOff>142875</xdr:rowOff>
    </xdr:to>
    <xdr:graphicFrame>
      <xdr:nvGraphicFramePr>
        <xdr:cNvPr id="8" name="Chart 8"/>
        <xdr:cNvGraphicFramePr/>
      </xdr:nvGraphicFramePr>
      <xdr:xfrm>
        <a:off x="847725" y="33661350"/>
        <a:ext cx="7791450" cy="4857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314325</xdr:colOff>
      <xdr:row>239</xdr:row>
      <xdr:rowOff>28575</xdr:rowOff>
    </xdr:from>
    <xdr:to>
      <xdr:col>14</xdr:col>
      <xdr:colOff>180975</xdr:colOff>
      <xdr:row>266</xdr:row>
      <xdr:rowOff>28575</xdr:rowOff>
    </xdr:to>
    <xdr:graphicFrame>
      <xdr:nvGraphicFramePr>
        <xdr:cNvPr id="9" name="Chart 9"/>
        <xdr:cNvGraphicFramePr/>
      </xdr:nvGraphicFramePr>
      <xdr:xfrm>
        <a:off x="923925" y="38728650"/>
        <a:ext cx="7791450" cy="4371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M1">
      <selection activeCell="M13" sqref="M13"/>
    </sheetView>
  </sheetViews>
  <sheetFormatPr defaultColWidth="9.140625" defaultRowHeight="12.75"/>
  <cols>
    <col min="1" max="1" width="30.28125" style="1" bestFit="1" customWidth="1"/>
    <col min="2" max="4" width="9.140625" style="1" customWidth="1"/>
    <col min="5" max="5" width="13.140625" style="1" bestFit="1" customWidth="1"/>
    <col min="6" max="6" width="17.421875" style="1" bestFit="1" customWidth="1"/>
    <col min="7" max="10" width="9.140625" style="1" customWidth="1"/>
    <col min="11" max="11" width="17.421875" style="1" bestFit="1" customWidth="1"/>
    <col min="12" max="15" width="9.140625" style="1" customWidth="1"/>
    <col min="16" max="16" width="17.421875" style="1" bestFit="1" customWidth="1"/>
    <col min="17" max="20" width="9.140625" style="1" customWidth="1"/>
    <col min="21" max="21" width="17.421875" style="1" bestFit="1" customWidth="1"/>
    <col min="22" max="16384" width="9.140625" style="1" customWidth="1"/>
  </cols>
  <sheetData>
    <row r="1" spans="1:25" ht="15.75">
      <c r="A1" s="18" t="s">
        <v>5</v>
      </c>
      <c r="B1" s="25" t="s">
        <v>22</v>
      </c>
      <c r="C1" s="25"/>
      <c r="D1" s="25"/>
      <c r="E1" s="25"/>
      <c r="F1" s="18" t="s">
        <v>5</v>
      </c>
      <c r="G1" s="24" t="s">
        <v>23</v>
      </c>
      <c r="H1" s="24"/>
      <c r="I1" s="24"/>
      <c r="J1" s="24"/>
      <c r="K1" s="18" t="s">
        <v>5</v>
      </c>
      <c r="L1" s="24" t="s">
        <v>24</v>
      </c>
      <c r="M1" s="24"/>
      <c r="N1" s="24"/>
      <c r="O1" s="24"/>
      <c r="P1" s="18" t="s">
        <v>5</v>
      </c>
      <c r="Q1" s="24" t="s">
        <v>20</v>
      </c>
      <c r="R1" s="24"/>
      <c r="S1" s="24"/>
      <c r="T1" s="24"/>
      <c r="U1" s="18" t="s">
        <v>5</v>
      </c>
      <c r="V1" s="24" t="s">
        <v>25</v>
      </c>
      <c r="W1" s="24"/>
      <c r="X1" s="24"/>
      <c r="Y1" s="24"/>
    </row>
    <row r="2" spans="1:25" ht="15.75">
      <c r="A2" s="19"/>
      <c r="B2" s="20" t="s">
        <v>6</v>
      </c>
      <c r="C2" s="20" t="s">
        <v>7</v>
      </c>
      <c r="D2" s="20" t="s">
        <v>8</v>
      </c>
      <c r="E2" s="20" t="s">
        <v>9</v>
      </c>
      <c r="F2" s="19"/>
      <c r="G2" s="20" t="s">
        <v>6</v>
      </c>
      <c r="H2" s="20" t="s">
        <v>7</v>
      </c>
      <c r="I2" s="20" t="s">
        <v>8</v>
      </c>
      <c r="J2" s="20" t="s">
        <v>9</v>
      </c>
      <c r="K2" s="19"/>
      <c r="L2" s="20" t="s">
        <v>6</v>
      </c>
      <c r="M2" s="20" t="s">
        <v>7</v>
      </c>
      <c r="N2" s="20" t="s">
        <v>8</v>
      </c>
      <c r="O2" s="20" t="s">
        <v>9</v>
      </c>
      <c r="P2" s="19"/>
      <c r="Q2" s="20" t="s">
        <v>6</v>
      </c>
      <c r="R2" s="20" t="s">
        <v>7</v>
      </c>
      <c r="S2" s="20" t="s">
        <v>8</v>
      </c>
      <c r="T2" s="20" t="s">
        <v>9</v>
      </c>
      <c r="U2" s="19"/>
      <c r="V2" s="20" t="s">
        <v>6</v>
      </c>
      <c r="W2" s="20" t="s">
        <v>7</v>
      </c>
      <c r="X2" s="20" t="s">
        <v>8</v>
      </c>
      <c r="Y2" s="20" t="s">
        <v>9</v>
      </c>
    </row>
    <row r="3" spans="1:25" ht="15.75">
      <c r="A3" s="21" t="s">
        <v>0</v>
      </c>
      <c r="B3" s="22">
        <v>1</v>
      </c>
      <c r="C3" s="22">
        <v>5</v>
      </c>
      <c r="D3" s="22">
        <f>B3+C3</f>
        <v>6</v>
      </c>
      <c r="E3" s="17">
        <f>C3*100/D3</f>
        <v>83.33333333333333</v>
      </c>
      <c r="F3" s="21" t="s">
        <v>0</v>
      </c>
      <c r="G3" s="22"/>
      <c r="H3" s="22">
        <v>1</v>
      </c>
      <c r="I3" s="22">
        <f>G3+H3</f>
        <v>1</v>
      </c>
      <c r="J3" s="17">
        <f>H3*100/I3</f>
        <v>100</v>
      </c>
      <c r="K3" s="21" t="s">
        <v>0</v>
      </c>
      <c r="L3" s="22">
        <v>3</v>
      </c>
      <c r="M3" s="22">
        <v>6</v>
      </c>
      <c r="N3" s="22">
        <f>L3+M3</f>
        <v>9</v>
      </c>
      <c r="O3" s="17">
        <f>M3*100/N3</f>
        <v>66.66666666666667</v>
      </c>
      <c r="P3" s="21" t="s">
        <v>0</v>
      </c>
      <c r="Q3" s="22"/>
      <c r="R3" s="22"/>
      <c r="S3" s="22">
        <f>Q3+R3</f>
        <v>0</v>
      </c>
      <c r="T3" s="17"/>
      <c r="U3" s="21" t="s">
        <v>0</v>
      </c>
      <c r="V3" s="22">
        <f>B3+G3+L3+Q3</f>
        <v>4</v>
      </c>
      <c r="W3" s="22">
        <f>C3+H3+M3+R3</f>
        <v>12</v>
      </c>
      <c r="X3" s="22">
        <f>V3+W3</f>
        <v>16</v>
      </c>
      <c r="Y3" s="17">
        <f>W3*100/X3</f>
        <v>75</v>
      </c>
    </row>
    <row r="4" spans="1:25" ht="15.75">
      <c r="A4" s="21" t="s">
        <v>10</v>
      </c>
      <c r="B4" s="22">
        <v>2</v>
      </c>
      <c r="C4" s="22">
        <v>3</v>
      </c>
      <c r="D4" s="22">
        <f aca="true" t="shared" si="0" ref="D4:D23">B4+C4</f>
        <v>5</v>
      </c>
      <c r="E4" s="17">
        <f aca="true" t="shared" si="1" ref="E4:E23">C4*100/D4</f>
        <v>60</v>
      </c>
      <c r="F4" s="21" t="s">
        <v>10</v>
      </c>
      <c r="G4" s="22">
        <v>3</v>
      </c>
      <c r="H4" s="22">
        <v>1</v>
      </c>
      <c r="I4" s="22">
        <f aca="true" t="shared" si="2" ref="I4:I23">G4+H4</f>
        <v>4</v>
      </c>
      <c r="J4" s="17">
        <f aca="true" t="shared" si="3" ref="J4:J23">H4*100/I4</f>
        <v>25</v>
      </c>
      <c r="K4" s="21" t="s">
        <v>10</v>
      </c>
      <c r="L4" s="22">
        <v>14</v>
      </c>
      <c r="M4" s="22">
        <v>1</v>
      </c>
      <c r="N4" s="22">
        <f aca="true" t="shared" si="4" ref="N4:N23">L4+M4</f>
        <v>15</v>
      </c>
      <c r="O4" s="17">
        <f aca="true" t="shared" si="5" ref="O4:O23">M4*100/N4</f>
        <v>6.666666666666667</v>
      </c>
      <c r="P4" s="21" t="s">
        <v>10</v>
      </c>
      <c r="Q4" s="22">
        <v>2</v>
      </c>
      <c r="R4" s="22"/>
      <c r="S4" s="22">
        <f aca="true" t="shared" si="6" ref="S4:S23">Q4+R4</f>
        <v>2</v>
      </c>
      <c r="T4" s="17">
        <f aca="true" t="shared" si="7" ref="T4:T23">R4*100/S4</f>
        <v>0</v>
      </c>
      <c r="U4" s="21" t="s">
        <v>10</v>
      </c>
      <c r="V4" s="22">
        <f aca="true" t="shared" si="8" ref="V4:V22">B4+G4+L4+Q4</f>
        <v>21</v>
      </c>
      <c r="W4" s="22">
        <f aca="true" t="shared" si="9" ref="W4:W22">C4+H4+M4+R4</f>
        <v>5</v>
      </c>
      <c r="X4" s="22">
        <f aca="true" t="shared" si="10" ref="X4:X23">V4+W4</f>
        <v>26</v>
      </c>
      <c r="Y4" s="17">
        <f aca="true" t="shared" si="11" ref="Y4:Y23">W4*100/X4</f>
        <v>19.23076923076923</v>
      </c>
    </row>
    <row r="5" spans="1:25" ht="15.75">
      <c r="A5" s="21" t="s">
        <v>11</v>
      </c>
      <c r="B5" s="22">
        <v>1</v>
      </c>
      <c r="C5" s="22">
        <v>2</v>
      </c>
      <c r="D5" s="22">
        <f t="shared" si="0"/>
        <v>3</v>
      </c>
      <c r="E5" s="17">
        <f t="shared" si="1"/>
        <v>66.66666666666667</v>
      </c>
      <c r="F5" s="21" t="s">
        <v>11</v>
      </c>
      <c r="G5" s="22">
        <v>2</v>
      </c>
      <c r="H5" s="22">
        <v>1</v>
      </c>
      <c r="I5" s="22">
        <f t="shared" si="2"/>
        <v>3</v>
      </c>
      <c r="J5" s="17">
        <f t="shared" si="3"/>
        <v>33.333333333333336</v>
      </c>
      <c r="K5" s="21" t="s">
        <v>11</v>
      </c>
      <c r="L5" s="22">
        <v>6</v>
      </c>
      <c r="M5" s="22"/>
      <c r="N5" s="22">
        <f t="shared" si="4"/>
        <v>6</v>
      </c>
      <c r="O5" s="17">
        <f t="shared" si="5"/>
        <v>0</v>
      </c>
      <c r="P5" s="21" t="s">
        <v>11</v>
      </c>
      <c r="Q5" s="22">
        <v>2</v>
      </c>
      <c r="R5" s="22">
        <v>3</v>
      </c>
      <c r="S5" s="22">
        <f t="shared" si="6"/>
        <v>5</v>
      </c>
      <c r="T5" s="17">
        <f t="shared" si="7"/>
        <v>60</v>
      </c>
      <c r="U5" s="21" t="s">
        <v>11</v>
      </c>
      <c r="V5" s="22">
        <f t="shared" si="8"/>
        <v>11</v>
      </c>
      <c r="W5" s="22">
        <f t="shared" si="9"/>
        <v>6</v>
      </c>
      <c r="X5" s="22">
        <f t="shared" si="10"/>
        <v>17</v>
      </c>
      <c r="Y5" s="17">
        <f t="shared" si="11"/>
        <v>35.294117647058826</v>
      </c>
    </row>
    <row r="6" spans="1:25" ht="15.75">
      <c r="A6" s="21" t="s">
        <v>12</v>
      </c>
      <c r="B6" s="22"/>
      <c r="C6" s="22"/>
      <c r="D6" s="22">
        <v>0</v>
      </c>
      <c r="E6" s="17"/>
      <c r="F6" s="21" t="s">
        <v>12</v>
      </c>
      <c r="G6" s="22"/>
      <c r="H6" s="22"/>
      <c r="I6" s="22">
        <f t="shared" si="2"/>
        <v>0</v>
      </c>
      <c r="J6" s="17"/>
      <c r="K6" s="21" t="s">
        <v>12</v>
      </c>
      <c r="L6" s="22"/>
      <c r="M6" s="22"/>
      <c r="N6" s="22">
        <f t="shared" si="4"/>
        <v>0</v>
      </c>
      <c r="O6" s="17"/>
      <c r="P6" s="21" t="s">
        <v>12</v>
      </c>
      <c r="Q6" s="22"/>
      <c r="R6" s="22"/>
      <c r="S6" s="22">
        <f t="shared" si="6"/>
        <v>0</v>
      </c>
      <c r="T6" s="17"/>
      <c r="U6" s="21" t="s">
        <v>12</v>
      </c>
      <c r="V6" s="22">
        <f t="shared" si="8"/>
        <v>0</v>
      </c>
      <c r="W6" s="22">
        <f t="shared" si="9"/>
        <v>0</v>
      </c>
      <c r="X6" s="22">
        <f t="shared" si="10"/>
        <v>0</v>
      </c>
      <c r="Y6" s="17"/>
    </row>
    <row r="7" spans="1:25" ht="15.75">
      <c r="A7" s="21" t="s">
        <v>13</v>
      </c>
      <c r="B7" s="22"/>
      <c r="C7" s="22"/>
      <c r="D7" s="22">
        <f t="shared" si="0"/>
        <v>0</v>
      </c>
      <c r="E7" s="17"/>
      <c r="F7" s="21" t="s">
        <v>13</v>
      </c>
      <c r="G7" s="22">
        <v>7</v>
      </c>
      <c r="H7" s="22">
        <v>2</v>
      </c>
      <c r="I7" s="22">
        <f t="shared" si="2"/>
        <v>9</v>
      </c>
      <c r="J7" s="17">
        <f t="shared" si="3"/>
        <v>22.22222222222222</v>
      </c>
      <c r="K7" s="21" t="s">
        <v>13</v>
      </c>
      <c r="L7" s="22">
        <v>22</v>
      </c>
      <c r="M7" s="22">
        <v>3</v>
      </c>
      <c r="N7" s="22">
        <f t="shared" si="4"/>
        <v>25</v>
      </c>
      <c r="O7" s="17">
        <f t="shared" si="5"/>
        <v>12</v>
      </c>
      <c r="P7" s="21" t="s">
        <v>13</v>
      </c>
      <c r="Q7" s="22">
        <v>1</v>
      </c>
      <c r="R7" s="22"/>
      <c r="S7" s="22">
        <f t="shared" si="6"/>
        <v>1</v>
      </c>
      <c r="T7" s="17">
        <f t="shared" si="7"/>
        <v>0</v>
      </c>
      <c r="U7" s="21" t="s">
        <v>13</v>
      </c>
      <c r="V7" s="22">
        <f t="shared" si="8"/>
        <v>30</v>
      </c>
      <c r="W7" s="22">
        <f t="shared" si="9"/>
        <v>5</v>
      </c>
      <c r="X7" s="22">
        <f t="shared" si="10"/>
        <v>35</v>
      </c>
      <c r="Y7" s="17">
        <f t="shared" si="11"/>
        <v>14.285714285714286</v>
      </c>
    </row>
    <row r="8" spans="1:25" ht="15.75">
      <c r="A8" s="21" t="s">
        <v>14</v>
      </c>
      <c r="B8" s="22"/>
      <c r="C8" s="22">
        <v>1</v>
      </c>
      <c r="D8" s="22">
        <f t="shared" si="0"/>
        <v>1</v>
      </c>
      <c r="E8" s="17">
        <f t="shared" si="1"/>
        <v>100</v>
      </c>
      <c r="F8" s="21" t="s">
        <v>14</v>
      </c>
      <c r="G8" s="22"/>
      <c r="H8" s="22">
        <v>1</v>
      </c>
      <c r="I8" s="22">
        <f t="shared" si="2"/>
        <v>1</v>
      </c>
      <c r="J8" s="17">
        <f t="shared" si="3"/>
        <v>100</v>
      </c>
      <c r="K8" s="21" t="s">
        <v>14</v>
      </c>
      <c r="L8" s="22">
        <v>1</v>
      </c>
      <c r="M8" s="22"/>
      <c r="N8" s="22">
        <f t="shared" si="4"/>
        <v>1</v>
      </c>
      <c r="O8" s="17">
        <f t="shared" si="5"/>
        <v>0</v>
      </c>
      <c r="P8" s="21" t="s">
        <v>14</v>
      </c>
      <c r="Q8" s="22"/>
      <c r="R8" s="22"/>
      <c r="S8" s="22">
        <f t="shared" si="6"/>
        <v>0</v>
      </c>
      <c r="T8" s="17"/>
      <c r="U8" s="21" t="s">
        <v>14</v>
      </c>
      <c r="V8" s="22">
        <f t="shared" si="8"/>
        <v>1</v>
      </c>
      <c r="W8" s="22">
        <f t="shared" si="9"/>
        <v>2</v>
      </c>
      <c r="X8" s="22">
        <f t="shared" si="10"/>
        <v>3</v>
      </c>
      <c r="Y8" s="17">
        <f t="shared" si="11"/>
        <v>66.66666666666667</v>
      </c>
    </row>
    <row r="9" spans="1:25" ht="15.75">
      <c r="A9" s="21" t="s">
        <v>2</v>
      </c>
      <c r="B9" s="22"/>
      <c r="C9" s="22">
        <v>1</v>
      </c>
      <c r="D9" s="22">
        <f t="shared" si="0"/>
        <v>1</v>
      </c>
      <c r="E9" s="17">
        <f t="shared" si="1"/>
        <v>100</v>
      </c>
      <c r="F9" s="21" t="s">
        <v>2</v>
      </c>
      <c r="G9" s="22"/>
      <c r="H9" s="22"/>
      <c r="I9" s="22">
        <f t="shared" si="2"/>
        <v>0</v>
      </c>
      <c r="J9" s="17"/>
      <c r="K9" s="21" t="s">
        <v>2</v>
      </c>
      <c r="L9" s="22">
        <v>7</v>
      </c>
      <c r="M9" s="22">
        <v>5</v>
      </c>
      <c r="N9" s="22">
        <f t="shared" si="4"/>
        <v>12</v>
      </c>
      <c r="O9" s="17">
        <f t="shared" si="5"/>
        <v>41.666666666666664</v>
      </c>
      <c r="P9" s="21" t="s">
        <v>2</v>
      </c>
      <c r="Q9" s="22"/>
      <c r="R9" s="22"/>
      <c r="S9" s="22">
        <f t="shared" si="6"/>
        <v>0</v>
      </c>
      <c r="T9" s="17"/>
      <c r="U9" s="21" t="s">
        <v>2</v>
      </c>
      <c r="V9" s="22">
        <f t="shared" si="8"/>
        <v>7</v>
      </c>
      <c r="W9" s="22">
        <f t="shared" si="9"/>
        <v>6</v>
      </c>
      <c r="X9" s="22">
        <f t="shared" si="10"/>
        <v>13</v>
      </c>
      <c r="Y9" s="17">
        <f t="shared" si="11"/>
        <v>46.15384615384615</v>
      </c>
    </row>
    <row r="10" spans="1:25" ht="15.75">
      <c r="A10" s="21" t="s">
        <v>4</v>
      </c>
      <c r="B10" s="22">
        <v>2</v>
      </c>
      <c r="C10" s="22"/>
      <c r="D10" s="22">
        <f t="shared" si="0"/>
        <v>2</v>
      </c>
      <c r="E10" s="17">
        <f t="shared" si="1"/>
        <v>0</v>
      </c>
      <c r="F10" s="21" t="s">
        <v>4</v>
      </c>
      <c r="G10" s="22">
        <v>1</v>
      </c>
      <c r="H10" s="22"/>
      <c r="I10" s="22">
        <f t="shared" si="2"/>
        <v>1</v>
      </c>
      <c r="J10" s="17">
        <f t="shared" si="3"/>
        <v>0</v>
      </c>
      <c r="K10" s="21" t="s">
        <v>4</v>
      </c>
      <c r="L10" s="22">
        <v>1</v>
      </c>
      <c r="M10" s="22"/>
      <c r="N10" s="22">
        <f t="shared" si="4"/>
        <v>1</v>
      </c>
      <c r="O10" s="17">
        <f t="shared" si="5"/>
        <v>0</v>
      </c>
      <c r="P10" s="21" t="s">
        <v>4</v>
      </c>
      <c r="Q10" s="22">
        <v>1</v>
      </c>
      <c r="R10" s="22">
        <v>1</v>
      </c>
      <c r="S10" s="22">
        <f t="shared" si="6"/>
        <v>2</v>
      </c>
      <c r="T10" s="17">
        <f t="shared" si="7"/>
        <v>50</v>
      </c>
      <c r="U10" s="21" t="s">
        <v>4</v>
      </c>
      <c r="V10" s="22">
        <f t="shared" si="8"/>
        <v>5</v>
      </c>
      <c r="W10" s="22">
        <f t="shared" si="9"/>
        <v>1</v>
      </c>
      <c r="X10" s="22">
        <f t="shared" si="10"/>
        <v>6</v>
      </c>
      <c r="Y10" s="17">
        <f t="shared" si="11"/>
        <v>16.666666666666668</v>
      </c>
    </row>
    <row r="11" spans="1:25" ht="15.75">
      <c r="A11" s="21" t="s">
        <v>1</v>
      </c>
      <c r="B11" s="22"/>
      <c r="C11" s="22">
        <v>1</v>
      </c>
      <c r="D11" s="22">
        <f t="shared" si="0"/>
        <v>1</v>
      </c>
      <c r="E11" s="17">
        <f t="shared" si="1"/>
        <v>100</v>
      </c>
      <c r="F11" s="21" t="s">
        <v>1</v>
      </c>
      <c r="G11" s="22">
        <v>7</v>
      </c>
      <c r="H11" s="22">
        <v>1</v>
      </c>
      <c r="I11" s="22">
        <f t="shared" si="2"/>
        <v>8</v>
      </c>
      <c r="J11" s="17">
        <f t="shared" si="3"/>
        <v>12.5</v>
      </c>
      <c r="K11" s="21" t="s">
        <v>1</v>
      </c>
      <c r="L11" s="22">
        <v>6</v>
      </c>
      <c r="M11" s="22">
        <v>3</v>
      </c>
      <c r="N11" s="22">
        <f t="shared" si="4"/>
        <v>9</v>
      </c>
      <c r="O11" s="17">
        <f t="shared" si="5"/>
        <v>33.333333333333336</v>
      </c>
      <c r="P11" s="21" t="s">
        <v>1</v>
      </c>
      <c r="Q11" s="22">
        <v>4</v>
      </c>
      <c r="R11" s="22"/>
      <c r="S11" s="22">
        <f t="shared" si="6"/>
        <v>4</v>
      </c>
      <c r="T11" s="17">
        <f t="shared" si="7"/>
        <v>0</v>
      </c>
      <c r="U11" s="21" t="s">
        <v>1</v>
      </c>
      <c r="V11" s="22">
        <f t="shared" si="8"/>
        <v>17</v>
      </c>
      <c r="W11" s="22">
        <f t="shared" si="9"/>
        <v>5</v>
      </c>
      <c r="X11" s="22">
        <f t="shared" si="10"/>
        <v>22</v>
      </c>
      <c r="Y11" s="17">
        <f t="shared" si="11"/>
        <v>22.727272727272727</v>
      </c>
    </row>
    <row r="12" spans="1:25" ht="15.75">
      <c r="A12" s="21" t="s">
        <v>15</v>
      </c>
      <c r="B12" s="22"/>
      <c r="C12" s="22">
        <v>4</v>
      </c>
      <c r="D12" s="22">
        <f t="shared" si="0"/>
        <v>4</v>
      </c>
      <c r="E12" s="17">
        <f t="shared" si="1"/>
        <v>100</v>
      </c>
      <c r="F12" s="21" t="s">
        <v>15</v>
      </c>
      <c r="G12" s="22"/>
      <c r="H12" s="22"/>
      <c r="I12" s="22">
        <f t="shared" si="2"/>
        <v>0</v>
      </c>
      <c r="J12" s="17"/>
      <c r="K12" s="21" t="s">
        <v>15</v>
      </c>
      <c r="L12" s="22">
        <v>5</v>
      </c>
      <c r="M12" s="22">
        <v>4</v>
      </c>
      <c r="N12" s="22">
        <f t="shared" si="4"/>
        <v>9</v>
      </c>
      <c r="O12" s="17">
        <f t="shared" si="5"/>
        <v>44.44444444444444</v>
      </c>
      <c r="P12" s="21" t="s">
        <v>15</v>
      </c>
      <c r="Q12" s="22">
        <v>3</v>
      </c>
      <c r="R12" s="22"/>
      <c r="S12" s="22">
        <f t="shared" si="6"/>
        <v>3</v>
      </c>
      <c r="T12" s="17">
        <f t="shared" si="7"/>
        <v>0</v>
      </c>
      <c r="U12" s="21" t="s">
        <v>15</v>
      </c>
      <c r="V12" s="22">
        <f t="shared" si="8"/>
        <v>8</v>
      </c>
      <c r="W12" s="22">
        <f t="shared" si="9"/>
        <v>8</v>
      </c>
      <c r="X12" s="22">
        <f t="shared" si="10"/>
        <v>16</v>
      </c>
      <c r="Y12" s="17">
        <f t="shared" si="11"/>
        <v>50</v>
      </c>
    </row>
    <row r="13" spans="1:25" ht="15.75">
      <c r="A13" s="21" t="s">
        <v>16</v>
      </c>
      <c r="B13" s="22"/>
      <c r="C13" s="22">
        <v>3</v>
      </c>
      <c r="D13" s="22">
        <f t="shared" si="0"/>
        <v>3</v>
      </c>
      <c r="E13" s="17">
        <f t="shared" si="1"/>
        <v>100</v>
      </c>
      <c r="F13" s="21" t="s">
        <v>16</v>
      </c>
      <c r="G13" s="22">
        <v>2</v>
      </c>
      <c r="H13" s="22"/>
      <c r="I13" s="22">
        <f t="shared" si="2"/>
        <v>2</v>
      </c>
      <c r="J13" s="17">
        <f t="shared" si="3"/>
        <v>0</v>
      </c>
      <c r="K13" s="21" t="s">
        <v>16</v>
      </c>
      <c r="L13" s="22">
        <v>9</v>
      </c>
      <c r="M13" s="22"/>
      <c r="N13" s="22">
        <f t="shared" si="4"/>
        <v>9</v>
      </c>
      <c r="O13" s="17">
        <f t="shared" si="5"/>
        <v>0</v>
      </c>
      <c r="P13" s="21" t="s">
        <v>16</v>
      </c>
      <c r="Q13" s="22"/>
      <c r="R13" s="22">
        <v>2</v>
      </c>
      <c r="S13" s="22">
        <f t="shared" si="6"/>
        <v>2</v>
      </c>
      <c r="T13" s="17">
        <f t="shared" si="7"/>
        <v>100</v>
      </c>
      <c r="U13" s="21" t="s">
        <v>16</v>
      </c>
      <c r="V13" s="22">
        <f t="shared" si="8"/>
        <v>11</v>
      </c>
      <c r="W13" s="22">
        <f t="shared" si="9"/>
        <v>5</v>
      </c>
      <c r="X13" s="22">
        <f t="shared" si="10"/>
        <v>16</v>
      </c>
      <c r="Y13" s="17">
        <f t="shared" si="11"/>
        <v>31.25</v>
      </c>
    </row>
    <row r="14" spans="1:25" ht="15.75">
      <c r="A14" s="21" t="s">
        <v>17</v>
      </c>
      <c r="B14" s="22">
        <v>1</v>
      </c>
      <c r="C14" s="22">
        <v>1</v>
      </c>
      <c r="D14" s="22">
        <f t="shared" si="0"/>
        <v>2</v>
      </c>
      <c r="E14" s="17">
        <f t="shared" si="1"/>
        <v>50</v>
      </c>
      <c r="F14" s="21" t="s">
        <v>17</v>
      </c>
      <c r="G14" s="22"/>
      <c r="H14" s="22"/>
      <c r="I14" s="22">
        <f t="shared" si="2"/>
        <v>0</v>
      </c>
      <c r="J14" s="17"/>
      <c r="K14" s="21" t="s">
        <v>17</v>
      </c>
      <c r="L14" s="22">
        <v>21</v>
      </c>
      <c r="M14" s="22">
        <v>7</v>
      </c>
      <c r="N14" s="22">
        <f t="shared" si="4"/>
        <v>28</v>
      </c>
      <c r="O14" s="17">
        <f t="shared" si="5"/>
        <v>25</v>
      </c>
      <c r="P14" s="21" t="s">
        <v>17</v>
      </c>
      <c r="Q14" s="22">
        <v>1</v>
      </c>
      <c r="R14" s="22"/>
      <c r="S14" s="22">
        <f t="shared" si="6"/>
        <v>1</v>
      </c>
      <c r="T14" s="17">
        <f t="shared" si="7"/>
        <v>0</v>
      </c>
      <c r="U14" s="21" t="s">
        <v>17</v>
      </c>
      <c r="V14" s="22">
        <f t="shared" si="8"/>
        <v>23</v>
      </c>
      <c r="W14" s="22">
        <f t="shared" si="9"/>
        <v>8</v>
      </c>
      <c r="X14" s="22">
        <f t="shared" si="10"/>
        <v>31</v>
      </c>
      <c r="Y14" s="17">
        <f t="shared" si="11"/>
        <v>25.806451612903224</v>
      </c>
    </row>
    <row r="15" spans="1:25" ht="15.75">
      <c r="A15" s="21" t="s">
        <v>18</v>
      </c>
      <c r="B15" s="22"/>
      <c r="C15" s="22"/>
      <c r="D15" s="22">
        <f t="shared" si="0"/>
        <v>0</v>
      </c>
      <c r="E15" s="17"/>
      <c r="F15" s="21" t="s">
        <v>18</v>
      </c>
      <c r="G15" s="22"/>
      <c r="H15" s="22"/>
      <c r="I15" s="22">
        <f t="shared" si="2"/>
        <v>0</v>
      </c>
      <c r="J15" s="17"/>
      <c r="K15" s="21" t="s">
        <v>18</v>
      </c>
      <c r="L15" s="22">
        <v>5</v>
      </c>
      <c r="M15" s="22">
        <v>2</v>
      </c>
      <c r="N15" s="22">
        <f t="shared" si="4"/>
        <v>7</v>
      </c>
      <c r="O15" s="17">
        <f t="shared" si="5"/>
        <v>28.571428571428573</v>
      </c>
      <c r="P15" s="21" t="s">
        <v>18</v>
      </c>
      <c r="Q15" s="22"/>
      <c r="R15" s="22"/>
      <c r="S15" s="22">
        <f t="shared" si="6"/>
        <v>0</v>
      </c>
      <c r="T15" s="17"/>
      <c r="U15" s="21" t="s">
        <v>18</v>
      </c>
      <c r="V15" s="22">
        <f t="shared" si="8"/>
        <v>5</v>
      </c>
      <c r="W15" s="22">
        <f t="shared" si="9"/>
        <v>2</v>
      </c>
      <c r="X15" s="22">
        <f t="shared" si="10"/>
        <v>7</v>
      </c>
      <c r="Y15" s="17">
        <f t="shared" si="11"/>
        <v>28.571428571428573</v>
      </c>
    </row>
    <row r="16" spans="1:25" ht="15.75">
      <c r="A16" s="21" t="s">
        <v>29</v>
      </c>
      <c r="B16" s="22">
        <v>2</v>
      </c>
      <c r="C16" s="22">
        <v>2</v>
      </c>
      <c r="D16" s="22">
        <f t="shared" si="0"/>
        <v>4</v>
      </c>
      <c r="E16" s="17">
        <f t="shared" si="1"/>
        <v>50</v>
      </c>
      <c r="F16" s="21" t="s">
        <v>29</v>
      </c>
      <c r="G16" s="22">
        <v>12</v>
      </c>
      <c r="H16" s="22"/>
      <c r="I16" s="22">
        <f t="shared" si="2"/>
        <v>12</v>
      </c>
      <c r="J16" s="17">
        <f t="shared" si="3"/>
        <v>0</v>
      </c>
      <c r="K16" s="21" t="s">
        <v>29</v>
      </c>
      <c r="L16" s="22">
        <v>18</v>
      </c>
      <c r="M16" s="22">
        <v>5</v>
      </c>
      <c r="N16" s="22">
        <f t="shared" si="4"/>
        <v>23</v>
      </c>
      <c r="O16" s="17">
        <f t="shared" si="5"/>
        <v>21.73913043478261</v>
      </c>
      <c r="P16" s="21" t="s">
        <v>29</v>
      </c>
      <c r="Q16" s="22">
        <v>5</v>
      </c>
      <c r="R16" s="22"/>
      <c r="S16" s="22">
        <f t="shared" si="6"/>
        <v>5</v>
      </c>
      <c r="T16" s="17">
        <f t="shared" si="7"/>
        <v>0</v>
      </c>
      <c r="U16" s="21" t="s">
        <v>29</v>
      </c>
      <c r="V16" s="22">
        <f t="shared" si="8"/>
        <v>37</v>
      </c>
      <c r="W16" s="22">
        <f t="shared" si="9"/>
        <v>7</v>
      </c>
      <c r="X16" s="22">
        <f t="shared" si="10"/>
        <v>44</v>
      </c>
      <c r="Y16" s="17">
        <f t="shared" si="11"/>
        <v>15.909090909090908</v>
      </c>
    </row>
    <row r="17" spans="1:25" ht="15.75">
      <c r="A17" s="21" t="s">
        <v>3</v>
      </c>
      <c r="B17" s="22"/>
      <c r="C17" s="22"/>
      <c r="D17" s="22">
        <f t="shared" si="0"/>
        <v>0</v>
      </c>
      <c r="E17" s="17"/>
      <c r="F17" s="21" t="s">
        <v>3</v>
      </c>
      <c r="G17" s="22"/>
      <c r="H17" s="22"/>
      <c r="I17" s="22">
        <f t="shared" si="2"/>
        <v>0</v>
      </c>
      <c r="J17" s="17"/>
      <c r="K17" s="21" t="s">
        <v>3</v>
      </c>
      <c r="L17" s="22"/>
      <c r="M17" s="22"/>
      <c r="N17" s="22">
        <f t="shared" si="4"/>
        <v>0</v>
      </c>
      <c r="O17" s="17"/>
      <c r="P17" s="21" t="s">
        <v>3</v>
      </c>
      <c r="Q17" s="22"/>
      <c r="R17" s="22"/>
      <c r="S17" s="22">
        <f t="shared" si="6"/>
        <v>0</v>
      </c>
      <c r="T17" s="17"/>
      <c r="U17" s="21" t="s">
        <v>3</v>
      </c>
      <c r="V17" s="22">
        <f t="shared" si="8"/>
        <v>0</v>
      </c>
      <c r="W17" s="22">
        <f t="shared" si="9"/>
        <v>0</v>
      </c>
      <c r="X17" s="22">
        <f t="shared" si="10"/>
        <v>0</v>
      </c>
      <c r="Y17" s="17"/>
    </row>
    <row r="18" spans="1:25" ht="15.75">
      <c r="A18" s="21" t="s">
        <v>19</v>
      </c>
      <c r="B18" s="22"/>
      <c r="C18" s="22"/>
      <c r="D18" s="22">
        <f t="shared" si="0"/>
        <v>0</v>
      </c>
      <c r="E18" s="17"/>
      <c r="F18" s="21" t="s">
        <v>19</v>
      </c>
      <c r="G18" s="22">
        <v>2</v>
      </c>
      <c r="H18" s="22"/>
      <c r="I18" s="22">
        <f t="shared" si="2"/>
        <v>2</v>
      </c>
      <c r="J18" s="17">
        <f t="shared" si="3"/>
        <v>0</v>
      </c>
      <c r="K18" s="21" t="s">
        <v>19</v>
      </c>
      <c r="L18" s="22"/>
      <c r="M18" s="22"/>
      <c r="N18" s="22">
        <f t="shared" si="4"/>
        <v>0</v>
      </c>
      <c r="O18" s="17"/>
      <c r="P18" s="21" t="s">
        <v>19</v>
      </c>
      <c r="Q18" s="22"/>
      <c r="R18" s="22">
        <v>1</v>
      </c>
      <c r="S18" s="22">
        <f t="shared" si="6"/>
        <v>1</v>
      </c>
      <c r="T18" s="17">
        <f t="shared" si="7"/>
        <v>100</v>
      </c>
      <c r="U18" s="21" t="s">
        <v>19</v>
      </c>
      <c r="V18" s="22">
        <f t="shared" si="8"/>
        <v>2</v>
      </c>
      <c r="W18" s="22">
        <f t="shared" si="9"/>
        <v>1</v>
      </c>
      <c r="X18" s="22">
        <f t="shared" si="10"/>
        <v>3</v>
      </c>
      <c r="Y18" s="17">
        <f t="shared" si="11"/>
        <v>33.333333333333336</v>
      </c>
    </row>
    <row r="19" spans="1:25" ht="15.75">
      <c r="A19" s="21" t="s">
        <v>27</v>
      </c>
      <c r="B19" s="22"/>
      <c r="C19" s="22"/>
      <c r="D19" s="22">
        <f t="shared" si="0"/>
        <v>0</v>
      </c>
      <c r="E19" s="17"/>
      <c r="F19" s="21" t="s">
        <v>27</v>
      </c>
      <c r="G19" s="22"/>
      <c r="H19" s="22"/>
      <c r="I19" s="22">
        <f t="shared" si="2"/>
        <v>0</v>
      </c>
      <c r="J19" s="17"/>
      <c r="K19" s="21" t="s">
        <v>27</v>
      </c>
      <c r="L19" s="22"/>
      <c r="M19" s="22"/>
      <c r="N19" s="22">
        <f t="shared" si="4"/>
        <v>0</v>
      </c>
      <c r="O19" s="17"/>
      <c r="P19" s="21" t="s">
        <v>27</v>
      </c>
      <c r="Q19" s="22"/>
      <c r="R19" s="22"/>
      <c r="S19" s="22">
        <f t="shared" si="6"/>
        <v>0</v>
      </c>
      <c r="T19" s="17"/>
      <c r="U19" s="21" t="s">
        <v>27</v>
      </c>
      <c r="V19" s="22">
        <f t="shared" si="8"/>
        <v>0</v>
      </c>
      <c r="W19" s="22">
        <f t="shared" si="9"/>
        <v>0</v>
      </c>
      <c r="X19" s="22">
        <f t="shared" si="10"/>
        <v>0</v>
      </c>
      <c r="Y19" s="17"/>
    </row>
    <row r="20" spans="1:25" ht="15.75">
      <c r="A20" s="21" t="s">
        <v>31</v>
      </c>
      <c r="B20" s="22"/>
      <c r="C20" s="22"/>
      <c r="D20" s="22">
        <f t="shared" si="0"/>
        <v>0</v>
      </c>
      <c r="E20" s="17"/>
      <c r="F20" s="21" t="s">
        <v>31</v>
      </c>
      <c r="G20" s="22"/>
      <c r="H20" s="22"/>
      <c r="I20" s="22">
        <f t="shared" si="2"/>
        <v>0</v>
      </c>
      <c r="J20" s="17"/>
      <c r="K20" s="21" t="s">
        <v>31</v>
      </c>
      <c r="L20" s="22"/>
      <c r="M20" s="22"/>
      <c r="N20" s="22">
        <f t="shared" si="4"/>
        <v>0</v>
      </c>
      <c r="O20" s="17"/>
      <c r="P20" s="21" t="s">
        <v>31</v>
      </c>
      <c r="Q20" s="22"/>
      <c r="R20" s="22"/>
      <c r="S20" s="22">
        <f t="shared" si="6"/>
        <v>0</v>
      </c>
      <c r="T20" s="17"/>
      <c r="U20" s="21" t="s">
        <v>31</v>
      </c>
      <c r="V20" s="22">
        <f t="shared" si="8"/>
        <v>0</v>
      </c>
      <c r="W20" s="22">
        <f t="shared" si="9"/>
        <v>0</v>
      </c>
      <c r="X20" s="22">
        <f t="shared" si="10"/>
        <v>0</v>
      </c>
      <c r="Y20" s="17"/>
    </row>
    <row r="21" spans="1:25" ht="15.75">
      <c r="A21" s="21" t="s">
        <v>30</v>
      </c>
      <c r="B21" s="22"/>
      <c r="C21" s="22"/>
      <c r="D21" s="22">
        <f t="shared" si="0"/>
        <v>0</v>
      </c>
      <c r="E21" s="17"/>
      <c r="F21" s="21" t="s">
        <v>30</v>
      </c>
      <c r="G21" s="22"/>
      <c r="H21" s="22">
        <v>1</v>
      </c>
      <c r="I21" s="22">
        <f t="shared" si="2"/>
        <v>1</v>
      </c>
      <c r="J21" s="17">
        <f t="shared" si="3"/>
        <v>100</v>
      </c>
      <c r="K21" s="21" t="s">
        <v>30</v>
      </c>
      <c r="L21" s="22"/>
      <c r="M21" s="22"/>
      <c r="N21" s="22">
        <f t="shared" si="4"/>
        <v>0</v>
      </c>
      <c r="O21" s="17"/>
      <c r="P21" s="21" t="s">
        <v>30</v>
      </c>
      <c r="Q21" s="22"/>
      <c r="R21" s="22"/>
      <c r="S21" s="22">
        <f t="shared" si="6"/>
        <v>0</v>
      </c>
      <c r="T21" s="17"/>
      <c r="U21" s="21" t="s">
        <v>30</v>
      </c>
      <c r="V21" s="22">
        <f t="shared" si="8"/>
        <v>0</v>
      </c>
      <c r="W21" s="22">
        <f t="shared" si="9"/>
        <v>1</v>
      </c>
      <c r="X21" s="22">
        <f t="shared" si="10"/>
        <v>1</v>
      </c>
      <c r="Y21" s="17">
        <f t="shared" si="11"/>
        <v>100</v>
      </c>
    </row>
    <row r="22" spans="1:25" ht="15.75">
      <c r="A22" s="21" t="s">
        <v>28</v>
      </c>
      <c r="B22" s="22"/>
      <c r="C22" s="22"/>
      <c r="D22" s="22">
        <f t="shared" si="0"/>
        <v>0</v>
      </c>
      <c r="E22" s="17"/>
      <c r="F22" s="21" t="s">
        <v>28</v>
      </c>
      <c r="G22" s="22"/>
      <c r="H22" s="22"/>
      <c r="I22" s="22">
        <f t="shared" si="2"/>
        <v>0</v>
      </c>
      <c r="J22" s="17"/>
      <c r="K22" s="21" t="s">
        <v>28</v>
      </c>
      <c r="L22" s="22"/>
      <c r="M22" s="22"/>
      <c r="N22" s="22">
        <f t="shared" si="4"/>
        <v>0</v>
      </c>
      <c r="O22" s="17"/>
      <c r="P22" s="21" t="s">
        <v>28</v>
      </c>
      <c r="Q22" s="22"/>
      <c r="R22" s="22"/>
      <c r="S22" s="22">
        <f t="shared" si="6"/>
        <v>0</v>
      </c>
      <c r="T22" s="17"/>
      <c r="U22" s="21" t="s">
        <v>28</v>
      </c>
      <c r="V22" s="22">
        <f t="shared" si="8"/>
        <v>0</v>
      </c>
      <c r="W22" s="22">
        <f t="shared" si="9"/>
        <v>0</v>
      </c>
      <c r="X22" s="22">
        <f t="shared" si="10"/>
        <v>0</v>
      </c>
      <c r="Y22" s="17"/>
    </row>
    <row r="23" spans="1:25" ht="15.75">
      <c r="A23" s="21" t="s">
        <v>21</v>
      </c>
      <c r="B23" s="23">
        <f>SUM(B3:B22)</f>
        <v>9</v>
      </c>
      <c r="C23" s="23">
        <f>SUM(C3:C22)</f>
        <v>23</v>
      </c>
      <c r="D23" s="23">
        <f t="shared" si="0"/>
        <v>32</v>
      </c>
      <c r="E23" s="16">
        <f t="shared" si="1"/>
        <v>71.875</v>
      </c>
      <c r="F23" s="21" t="s">
        <v>21</v>
      </c>
      <c r="G23" s="23">
        <f>SUM(G3:G22)</f>
        <v>36</v>
      </c>
      <c r="H23" s="23">
        <f>SUM(H3:H22)</f>
        <v>8</v>
      </c>
      <c r="I23" s="23">
        <f t="shared" si="2"/>
        <v>44</v>
      </c>
      <c r="J23" s="16">
        <f t="shared" si="3"/>
        <v>18.181818181818183</v>
      </c>
      <c r="K23" s="21" t="s">
        <v>21</v>
      </c>
      <c r="L23" s="23">
        <f>SUM(L3:L22)</f>
        <v>118</v>
      </c>
      <c r="M23" s="23">
        <f>SUM(M3:M22)</f>
        <v>36</v>
      </c>
      <c r="N23" s="23">
        <f t="shared" si="4"/>
        <v>154</v>
      </c>
      <c r="O23" s="16">
        <f t="shared" si="5"/>
        <v>23.376623376623378</v>
      </c>
      <c r="P23" s="21" t="s">
        <v>21</v>
      </c>
      <c r="Q23" s="23">
        <f>SUM(Q3:Q22)</f>
        <v>19</v>
      </c>
      <c r="R23" s="23">
        <f>SUM(R3:R22)</f>
        <v>7</v>
      </c>
      <c r="S23" s="23">
        <f t="shared" si="6"/>
        <v>26</v>
      </c>
      <c r="T23" s="16">
        <f t="shared" si="7"/>
        <v>26.923076923076923</v>
      </c>
      <c r="U23" s="21" t="s">
        <v>21</v>
      </c>
      <c r="V23" s="23">
        <f>SUM(V3:V22)</f>
        <v>182</v>
      </c>
      <c r="W23" s="23">
        <f>SUM(W3:W22)</f>
        <v>74</v>
      </c>
      <c r="X23" s="23">
        <f t="shared" si="10"/>
        <v>256</v>
      </c>
      <c r="Y23" s="16">
        <f t="shared" si="11"/>
        <v>28.90625</v>
      </c>
    </row>
    <row r="24" ht="13.5" thickBot="1"/>
    <row r="25" spans="1:5" ht="16.5" thickBot="1">
      <c r="A25" s="3"/>
      <c r="B25" s="8" t="s">
        <v>6</v>
      </c>
      <c r="C25" s="6" t="s">
        <v>7</v>
      </c>
      <c r="D25" s="8" t="s">
        <v>8</v>
      </c>
      <c r="E25" s="7" t="s">
        <v>9</v>
      </c>
    </row>
    <row r="26" spans="1:5" ht="16.5" thickBot="1">
      <c r="A26" s="5" t="s">
        <v>22</v>
      </c>
      <c r="B26" s="14">
        <f>B23</f>
        <v>9</v>
      </c>
      <c r="C26" s="14">
        <f>C23</f>
        <v>23</v>
      </c>
      <c r="D26" s="14">
        <f>D23</f>
        <v>32</v>
      </c>
      <c r="E26" s="9">
        <f>E23</f>
        <v>71.875</v>
      </c>
    </row>
    <row r="27" spans="1:5" ht="16.5" thickBot="1">
      <c r="A27" s="4" t="s">
        <v>23</v>
      </c>
      <c r="B27" s="2">
        <f>G23</f>
        <v>36</v>
      </c>
      <c r="C27" s="2">
        <f>H23</f>
        <v>8</v>
      </c>
      <c r="D27" s="2">
        <f>I23</f>
        <v>44</v>
      </c>
      <c r="E27" s="2">
        <f>J23</f>
        <v>18.181818181818183</v>
      </c>
    </row>
    <row r="28" spans="1:5" ht="16.5" thickBot="1">
      <c r="A28" s="4" t="s">
        <v>24</v>
      </c>
      <c r="B28" s="2">
        <f>L23</f>
        <v>118</v>
      </c>
      <c r="C28" s="2">
        <f>M23</f>
        <v>36</v>
      </c>
      <c r="D28" s="2">
        <f>N23</f>
        <v>154</v>
      </c>
      <c r="E28" s="2">
        <f>O23</f>
        <v>23.376623376623378</v>
      </c>
    </row>
    <row r="29" spans="1:5" ht="16.5" thickBot="1">
      <c r="A29" s="4" t="s">
        <v>20</v>
      </c>
      <c r="B29" s="2">
        <f>Q23</f>
        <v>19</v>
      </c>
      <c r="C29" s="2">
        <f>R23</f>
        <v>7</v>
      </c>
      <c r="D29" s="2">
        <f>S23</f>
        <v>26</v>
      </c>
      <c r="E29" s="2">
        <f>T23</f>
        <v>26.923076923076923</v>
      </c>
    </row>
    <row r="30" spans="1:5" ht="16.5" thickBot="1">
      <c r="A30" s="4" t="s">
        <v>25</v>
      </c>
      <c r="B30" s="2">
        <f>V23</f>
        <v>182</v>
      </c>
      <c r="C30" s="2">
        <f>W23</f>
        <v>74</v>
      </c>
      <c r="D30" s="2">
        <f>X23</f>
        <v>256</v>
      </c>
      <c r="E30" s="2">
        <f>Y23</f>
        <v>28.90625</v>
      </c>
    </row>
    <row r="32" ht="13.5" thickBot="1"/>
    <row r="33" spans="1:2" ht="16.5" thickBot="1">
      <c r="A33" s="3"/>
      <c r="B33" s="7" t="s">
        <v>9</v>
      </c>
    </row>
    <row r="34" spans="1:2" ht="16.5" thickBot="1">
      <c r="A34" s="5" t="s">
        <v>22</v>
      </c>
      <c r="B34" s="15">
        <f>E26</f>
        <v>71.875</v>
      </c>
    </row>
    <row r="35" spans="1:2" ht="16.5" thickBot="1">
      <c r="A35" s="4" t="s">
        <v>23</v>
      </c>
      <c r="B35" s="15">
        <f>E27</f>
        <v>18.181818181818183</v>
      </c>
    </row>
    <row r="36" spans="1:2" ht="16.5" thickBot="1">
      <c r="A36" s="4" t="s">
        <v>24</v>
      </c>
      <c r="B36" s="15">
        <f>E28</f>
        <v>23.376623376623378</v>
      </c>
    </row>
    <row r="37" spans="1:2" ht="16.5" thickBot="1">
      <c r="A37" s="4" t="s">
        <v>20</v>
      </c>
      <c r="B37" s="15">
        <f>E29</f>
        <v>26.923076923076923</v>
      </c>
    </row>
    <row r="38" spans="1:2" ht="16.5" thickBot="1">
      <c r="A38" s="4" t="s">
        <v>25</v>
      </c>
      <c r="B38" s="15">
        <f>E30</f>
        <v>28.90625</v>
      </c>
    </row>
    <row r="40" ht="13.5" thickBot="1"/>
    <row r="41" spans="1:2" ht="16.5" thickBot="1">
      <c r="A41" s="3"/>
      <c r="B41" s="7" t="s">
        <v>26</v>
      </c>
    </row>
    <row r="42" spans="1:2" ht="16.5" thickBot="1">
      <c r="A42" s="4" t="s">
        <v>22</v>
      </c>
      <c r="B42" s="15">
        <f>100-B34</f>
        <v>28.125</v>
      </c>
    </row>
    <row r="43" spans="1:2" ht="16.5" thickBot="1">
      <c r="A43" s="4" t="s">
        <v>24</v>
      </c>
      <c r="B43" s="15">
        <f>100-B35</f>
        <v>81.81818181818181</v>
      </c>
    </row>
    <row r="44" spans="1:2" ht="16.5" thickBot="1">
      <c r="A44" s="4" t="s">
        <v>23</v>
      </c>
      <c r="B44" s="15">
        <f>100-B36</f>
        <v>76.62337662337663</v>
      </c>
    </row>
    <row r="45" spans="1:2" ht="16.5" thickBot="1">
      <c r="A45" s="5" t="s">
        <v>20</v>
      </c>
      <c r="B45" s="15">
        <f>100-B37</f>
        <v>73.07692307692308</v>
      </c>
    </row>
    <row r="46" spans="1:2" ht="16.5" thickBot="1">
      <c r="A46" s="4" t="s">
        <v>25</v>
      </c>
      <c r="B46" s="15">
        <f>100-B38</f>
        <v>71.09375</v>
      </c>
    </row>
    <row r="47" ht="13.5" thickBot="1"/>
    <row r="48" spans="2:21" ht="16.5" thickBot="1">
      <c r="B48" s="29" t="s">
        <v>22</v>
      </c>
      <c r="C48" s="30"/>
      <c r="D48" s="30"/>
      <c r="E48" s="31"/>
      <c r="F48" s="26" t="s">
        <v>23</v>
      </c>
      <c r="G48" s="27"/>
      <c r="H48" s="27"/>
      <c r="I48" s="28"/>
      <c r="J48" s="26" t="s">
        <v>24</v>
      </c>
      <c r="K48" s="27"/>
      <c r="L48" s="27"/>
      <c r="M48" s="28"/>
      <c r="N48" s="26" t="s">
        <v>20</v>
      </c>
      <c r="O48" s="27"/>
      <c r="P48" s="27"/>
      <c r="Q48" s="28"/>
      <c r="R48" s="26" t="s">
        <v>25</v>
      </c>
      <c r="S48" s="27"/>
      <c r="T48" s="27"/>
      <c r="U48" s="28"/>
    </row>
    <row r="49" spans="1:21" ht="16.5" thickBot="1">
      <c r="A49" s="10" t="s">
        <v>5</v>
      </c>
      <c r="B49" s="11" t="s">
        <v>6</v>
      </c>
      <c r="C49" s="11" t="s">
        <v>7</v>
      </c>
      <c r="D49" s="11" t="s">
        <v>8</v>
      </c>
      <c r="E49" s="11" t="s">
        <v>9</v>
      </c>
      <c r="F49" s="11" t="s">
        <v>6</v>
      </c>
      <c r="G49" s="11" t="s">
        <v>7</v>
      </c>
      <c r="H49" s="11" t="s">
        <v>8</v>
      </c>
      <c r="I49" s="11" t="s">
        <v>9</v>
      </c>
      <c r="J49" s="11" t="s">
        <v>6</v>
      </c>
      <c r="K49" s="11" t="s">
        <v>7</v>
      </c>
      <c r="L49" s="11" t="s">
        <v>8</v>
      </c>
      <c r="M49" s="11" t="s">
        <v>9</v>
      </c>
      <c r="N49" s="11" t="s">
        <v>6</v>
      </c>
      <c r="O49" s="11" t="s">
        <v>7</v>
      </c>
      <c r="P49" s="11" t="s">
        <v>8</v>
      </c>
      <c r="Q49" s="11" t="s">
        <v>9</v>
      </c>
      <c r="R49" s="11" t="s">
        <v>6</v>
      </c>
      <c r="S49" s="11" t="s">
        <v>7</v>
      </c>
      <c r="T49" s="11" t="s">
        <v>8</v>
      </c>
      <c r="U49" s="11" t="s">
        <v>9</v>
      </c>
    </row>
    <row r="50" spans="1:21" ht="16.5" thickBot="1">
      <c r="A50" s="12" t="s">
        <v>21</v>
      </c>
      <c r="B50" s="13">
        <f>B23</f>
        <v>9</v>
      </c>
      <c r="C50" s="13">
        <f>C23</f>
        <v>23</v>
      </c>
      <c r="D50" s="13">
        <f>D23</f>
        <v>32</v>
      </c>
      <c r="E50" s="13">
        <f>E23</f>
        <v>71.875</v>
      </c>
      <c r="F50" s="13">
        <f>G23</f>
        <v>36</v>
      </c>
      <c r="G50" s="13">
        <f>H23</f>
        <v>8</v>
      </c>
      <c r="H50" s="13">
        <f>I23</f>
        <v>44</v>
      </c>
      <c r="I50" s="13">
        <f>J23</f>
        <v>18.181818181818183</v>
      </c>
      <c r="J50" s="13">
        <f>L23</f>
        <v>118</v>
      </c>
      <c r="K50" s="13">
        <f>M23</f>
        <v>36</v>
      </c>
      <c r="L50" s="13">
        <f>N23</f>
        <v>154</v>
      </c>
      <c r="M50" s="13">
        <f>O23</f>
        <v>23.376623376623378</v>
      </c>
      <c r="N50" s="13">
        <f>Q23</f>
        <v>19</v>
      </c>
      <c r="O50" s="13">
        <f>R23</f>
        <v>7</v>
      </c>
      <c r="P50" s="13">
        <f>S23</f>
        <v>26</v>
      </c>
      <c r="Q50" s="13">
        <f>T23</f>
        <v>26.923076923076923</v>
      </c>
      <c r="R50" s="13">
        <f>V23</f>
        <v>182</v>
      </c>
      <c r="S50" s="13">
        <f>W23</f>
        <v>74</v>
      </c>
      <c r="T50" s="13">
        <f>X23</f>
        <v>256</v>
      </c>
      <c r="U50" s="13">
        <f>Y23</f>
        <v>28.90625</v>
      </c>
    </row>
  </sheetData>
  <mergeCells count="10">
    <mergeCell ref="R48:U48"/>
    <mergeCell ref="B48:E48"/>
    <mergeCell ref="F48:I48"/>
    <mergeCell ref="J48:M48"/>
    <mergeCell ref="N48:Q48"/>
    <mergeCell ref="V1:Y1"/>
    <mergeCell ref="B1:E1"/>
    <mergeCell ref="G1:J1"/>
    <mergeCell ref="L1:O1"/>
    <mergeCell ref="Q1:T1"/>
  </mergeCells>
  <printOptions/>
  <pageMargins left="0.75" right="0.75" top="0.984251968503937" bottom="0.984251968503937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 Kodra</dc:creator>
  <cp:keywords/>
  <dc:description/>
  <cp:lastModifiedBy>Urška Starc</cp:lastModifiedBy>
  <cp:lastPrinted>2010-07-05T11:23:52Z</cp:lastPrinted>
  <dcterms:created xsi:type="dcterms:W3CDTF">2009-01-16T15:08:13Z</dcterms:created>
  <dcterms:modified xsi:type="dcterms:W3CDTF">2012-05-10T08:27:31Z</dcterms:modified>
  <cp:category/>
  <cp:version/>
  <cp:contentType/>
  <cp:contentStatus/>
</cp:coreProperties>
</file>